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1"/>
  <workbookPr/>
  <mc:AlternateContent xmlns:mc="http://schemas.openxmlformats.org/markup-compatibility/2006">
    <mc:Choice Requires="x15">
      <x15ac:absPath xmlns:x15ac="http://schemas.microsoft.com/office/spreadsheetml/2010/11/ac" url="https://intlmca.sharepoint.com/teams/FuelData/Shared Documents/General/Submission templates/"/>
    </mc:Choice>
  </mc:AlternateContent>
  <xr:revisionPtr revIDLastSave="90" documentId="8_{01A16C01-F696-45D4-8E2A-AAB554D97FBB}" xr6:coauthVersionLast="47" xr6:coauthVersionMax="47" xr10:uidLastSave="{5F02F916-9C21-42CB-A1B6-3F2E20E877B0}"/>
  <bookViews>
    <workbookView xWindow="4176" yWindow="2352" windowWidth="24024" windowHeight="21936" xr2:uid="{9E0F6B29-1761-49D6-A6A5-E62B43393A13}"/>
  </bookViews>
  <sheets>
    <sheet name="FuelData" sheetId="3" r:id="rId1"/>
    <sheet name="Submit" sheetId="5" state="hidden" r:id="rId2"/>
    <sheet name="Options" sheetId="4" state="hidden" r:id="rId3"/>
  </sheets>
  <definedNames>
    <definedName name="Engine1Power">FuelData!$D$32</definedName>
    <definedName name="Engine2Power">FuelData!$D$33</definedName>
    <definedName name="EngineHours1">FuelData!$E$32</definedName>
    <definedName name="EngineHours10">FuelData!$E$41</definedName>
    <definedName name="EngineHours2">FuelData!$E$33</definedName>
    <definedName name="EngineHours3">FuelData!$E$34</definedName>
    <definedName name="EngineHours4">FuelData!$E$35</definedName>
    <definedName name="EngineHours5">FuelData!$E$36</definedName>
    <definedName name="EngineHours6">FuelData!$E$37</definedName>
    <definedName name="EngineHours7">FuelData!$E$38</definedName>
    <definedName name="EngineHours8">FuelData!$E$39</definedName>
    <definedName name="EngineHours9">FuelData!$E$40</definedName>
    <definedName name="EnginePower1">FuelData!$D$32</definedName>
    <definedName name="EnginePower10">FuelData!$D$41</definedName>
    <definedName name="EnginePower2">FuelData!$D$33</definedName>
    <definedName name="EnginePower3">FuelData!$D$34</definedName>
    <definedName name="EnginePower4">FuelData!$D$35</definedName>
    <definedName name="EnginePower5">FuelData!$D$36</definedName>
    <definedName name="EnginePower6">FuelData!$D$37</definedName>
    <definedName name="EnginePower7">FuelData!$D$38</definedName>
    <definedName name="EnginePower8">FuelData!$D$39</definedName>
    <definedName name="EnginePower9">FuelData!$D$40</definedName>
    <definedName name="FuelButane">FuelData!$D$23</definedName>
    <definedName name="FuelEthanol">FuelData!$D$26</definedName>
    <definedName name="FuelHFO">FuelData!$D$21</definedName>
    <definedName name="FuelLFO">FuelData!$D$20</definedName>
    <definedName name="FuelLNG">FuelData!$D$24</definedName>
    <definedName name="FuelMDOMGO">FuelData!$D$19</definedName>
    <definedName name="FuelMethanol">FuelData!$D$25</definedName>
    <definedName name="FuelOther">FuelData!$D$27</definedName>
    <definedName name="FuelOtherConversion">FuelData!$E$27</definedName>
    <definedName name="FuelPropane">FuelData!$D$22</definedName>
    <definedName name="HoursUnderway">FuelData!$F$45</definedName>
    <definedName name="PeriodEnd">FuelData!$B$14</definedName>
    <definedName name="_xlnm.Print_Area" localSheetId="0">FuelData!$A$8:$F$55</definedName>
    <definedName name="SubmitCompany">FuelData!$B$8</definedName>
    <definedName name="SubmitEmail">FuelData!$B$10</definedName>
    <definedName name="SubmitName">FuelData!$B$9</definedName>
    <definedName name="VesselGT">FuelData!$B$13</definedName>
    <definedName name="VesselIMONo">FuelData!$B$12</definedName>
    <definedName name="VesselName">FuelData!$B$11</definedName>
    <definedName name="VesselType">FuelData!$B$15</definedName>
    <definedName name="VesselTypeOther">FuelData!$B$15</definedName>
    <definedName name="VessselType">FuelData!#REF!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5" l="1"/>
  <c r="H2" i="5"/>
  <c r="F2" i="5"/>
  <c r="E2" i="5"/>
  <c r="G53" i="3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D2" i="5"/>
  <c r="C2" i="5"/>
  <c r="B2" i="5"/>
  <c r="A2" i="5"/>
  <c r="F53" i="3"/>
  <c r="F41" i="3"/>
  <c r="F40" i="3"/>
  <c r="F39" i="3"/>
  <c r="F38" i="3"/>
  <c r="F37" i="3"/>
  <c r="F36" i="3"/>
  <c r="F35" i="3"/>
  <c r="F34" i="3"/>
  <c r="F33" i="3"/>
  <c r="F32" i="3"/>
  <c r="F20" i="3"/>
  <c r="G20" i="3" s="1"/>
  <c r="F21" i="3"/>
  <c r="G21" i="3" s="1"/>
  <c r="F22" i="3"/>
  <c r="G22" i="3" s="1"/>
  <c r="F23" i="3"/>
  <c r="G23" i="3" s="1"/>
  <c r="F24" i="3"/>
  <c r="G24" i="3" s="1"/>
  <c r="F25" i="3"/>
  <c r="G25" i="3" s="1"/>
  <c r="F26" i="3"/>
  <c r="G26" i="3" s="1"/>
  <c r="F27" i="3"/>
  <c r="G27" i="3" s="1"/>
  <c r="F19" i="3"/>
  <c r="G19" i="3" s="1"/>
  <c r="F28" i="3" l="1"/>
  <c r="F42" i="3"/>
  <c r="F49" i="3" l="1"/>
  <c r="G49" i="3"/>
  <c r="F52" i="3"/>
  <c r="F48" i="3"/>
  <c r="G28" i="3"/>
  <c r="F54" i="3"/>
  <c r="F50" i="3" l="1"/>
  <c r="G52" i="3"/>
  <c r="G54" i="3" s="1"/>
  <c r="G48" i="3"/>
  <c r="G50" i="3" s="1"/>
</calcChain>
</file>

<file path=xl/sharedStrings.xml><?xml version="1.0" encoding="utf-8"?>
<sst xmlns="http://schemas.openxmlformats.org/spreadsheetml/2006/main" count="130" uniqueCount="129">
  <si>
    <t>CONFIDENTIAL - COMMERCIALLY SENSITIVE</t>
  </si>
  <si>
    <t>Access is limited to authorised IMCA secretariat staff only, with only anonymised aggregate data published</t>
  </si>
  <si>
    <t>Submission Summary</t>
  </si>
  <si>
    <r>
      <rPr>
        <sz val="10"/>
        <color theme="5"/>
        <rFont val="Segoe UI"/>
        <family val="2"/>
      </rPr>
      <t>• Identifying information</t>
    </r>
    <r>
      <rPr>
        <sz val="10"/>
        <color theme="1"/>
        <rFont val="Segoe UI"/>
        <family val="2"/>
      </rPr>
      <t xml:space="preserve"> is not used in any reports, but may be useful in case of a query regarding your submission
</t>
    </r>
    <r>
      <rPr>
        <sz val="10"/>
        <color theme="3"/>
        <rFont val="Segoe UI"/>
        <family val="2"/>
      </rPr>
      <t>• Vessel type</t>
    </r>
    <r>
      <rPr>
        <sz val="10"/>
        <color theme="1"/>
        <rFont val="Segoe UI"/>
        <family val="2"/>
      </rPr>
      <t xml:space="preserve"> is used for classification of aggregate data</t>
    </r>
  </si>
  <si>
    <t>Company name</t>
  </si>
  <si>
    <t>Submitted by (name)</t>
  </si>
  <si>
    <t>Email address</t>
  </si>
  <si>
    <t>Vessel name</t>
  </si>
  <si>
    <t>Vessel type</t>
  </si>
  <si>
    <t>Vessel type (other)</t>
  </si>
  <si>
    <t>Fuel Consumption</t>
  </si>
  <si>
    <t>Fuel consumption in tonnes</t>
  </si>
  <si>
    <t>Applicable conversion factor</t>
  </si>
  <si>
    <t>Calculated CO₂ emitted in tonnes</t>
  </si>
  <si>
    <t>Calculated CO₂ emitted in kg</t>
  </si>
  <si>
    <t>Marine diesel oil/marine gas oil consumption</t>
  </si>
  <si>
    <t>LFO consumption</t>
  </si>
  <si>
    <t>HFO consumption</t>
  </si>
  <si>
    <t>LPG (Propane) consumption</t>
  </si>
  <si>
    <t>LPG (Butane) consumption</t>
  </si>
  <si>
    <t>LNG consumption</t>
  </si>
  <si>
    <t>Methanol consumption</t>
  </si>
  <si>
    <t>Ethanol consumption</t>
  </si>
  <si>
    <t>Other</t>
  </si>
  <si>
    <r>
      <t xml:space="preserve">Total CO₂ emitted (E) </t>
    </r>
    <r>
      <rPr>
        <sz val="10"/>
        <color theme="1"/>
        <rFont val="Segoe UI"/>
        <family val="2"/>
      </rPr>
      <t>(used below)</t>
    </r>
  </si>
  <si>
    <t>Engine Power Output</t>
  </si>
  <si>
    <t>Installed rated power 
in kW per engine</t>
  </si>
  <si>
    <t>Yearly running hours 
per engine</t>
  </si>
  <si>
    <t>Total gross power output generated per year per engine (Pg/engine)</t>
  </si>
  <si>
    <t>Engine 1</t>
  </si>
  <si>
    <t>Engine 2</t>
  </si>
  <si>
    <t>Engine 3</t>
  </si>
  <si>
    <t>Engine 4</t>
  </si>
  <si>
    <t>Engine 5</t>
  </si>
  <si>
    <t>Engine 6</t>
  </si>
  <si>
    <t>Engine 7</t>
  </si>
  <si>
    <t>Engine 8</t>
  </si>
  <si>
    <t>Engine 9</t>
  </si>
  <si>
    <t>Engine 10</t>
  </si>
  <si>
    <r>
      <t xml:space="preserve">Total gross kWh generated per year (Pg) </t>
    </r>
    <r>
      <rPr>
        <sz val="10"/>
        <color theme="1"/>
        <rFont val="Segoe UI"/>
        <family val="2"/>
      </rPr>
      <t>(used below)</t>
    </r>
  </si>
  <si>
    <t>Activity</t>
  </si>
  <si>
    <t>Total hours underway</t>
  </si>
  <si>
    <t>Calculations</t>
  </si>
  <si>
    <t>In tonnes</t>
  </si>
  <si>
    <t>In kg</t>
  </si>
  <si>
    <t>Proxy A</t>
  </si>
  <si>
    <t>E - Total CO₂ emitted per year (calculated above, all fuels with conversion factors)</t>
  </si>
  <si>
    <t>Pg - Total calculated gross kWh generated per year (calculated above, all engines)</t>
  </si>
  <si>
    <t>R value for Proxy A</t>
  </si>
  <si>
    <t>Proxy B</t>
  </si>
  <si>
    <t>U - Total hours underway</t>
  </si>
  <si>
    <t>R value for Proxy B</t>
  </si>
  <si>
    <t>Definitions</t>
  </si>
  <si>
    <r>
      <rPr>
        <i/>
        <sz val="10"/>
        <color theme="1"/>
        <rFont val="Segoe UI"/>
        <family val="2"/>
      </rPr>
      <t>Vessel type</t>
    </r>
    <r>
      <rPr>
        <sz val="10"/>
        <color theme="1"/>
        <rFont val="Segoe UI"/>
        <family val="2"/>
      </rPr>
      <t xml:space="preserve"> - select primary purpose from the drop-down, or choose 'Other' then enter another vessel type below</t>
    </r>
  </si>
  <si>
    <r>
      <t xml:space="preserve">Applicable conversion factor - </t>
    </r>
    <r>
      <rPr>
        <sz val="10"/>
        <color theme="1"/>
        <rFont val="Segoe UI"/>
        <family val="2"/>
      </rPr>
      <t xml:space="preserve">t </t>
    </r>
    <r>
      <rPr>
        <i/>
        <sz val="10"/>
        <color theme="1"/>
        <rFont val="Segoe UI"/>
        <family val="2"/>
      </rPr>
      <t>(</t>
    </r>
    <r>
      <rPr>
        <sz val="10"/>
        <color theme="1"/>
        <rFont val="Segoe UI"/>
        <family val="2"/>
      </rPr>
      <t>CO₂</t>
    </r>
    <r>
      <rPr>
        <i/>
        <sz val="10"/>
        <color theme="1"/>
        <rFont val="Segoe UI"/>
        <family val="2"/>
      </rPr>
      <t>)</t>
    </r>
    <r>
      <rPr>
        <sz val="10"/>
        <color theme="1"/>
        <rFont val="Segoe UI"/>
        <family val="2"/>
      </rPr>
      <t xml:space="preserve">/t </t>
    </r>
    <r>
      <rPr>
        <i/>
        <sz val="10"/>
        <color theme="1"/>
        <rFont val="Segoe UI"/>
        <family val="2"/>
      </rPr>
      <t>(</t>
    </r>
    <r>
      <rPr>
        <sz val="10"/>
        <color theme="1"/>
        <rFont val="Segoe UI"/>
        <family val="2"/>
      </rPr>
      <t>Fuel</t>
    </r>
    <r>
      <rPr>
        <i/>
        <sz val="10"/>
        <color theme="1"/>
        <rFont val="Segoe UI"/>
        <family val="2"/>
      </rPr>
      <t>)</t>
    </r>
    <r>
      <rPr>
        <sz val="10"/>
        <color theme="1"/>
        <rFont val="Segoe UI"/>
        <family val="2"/>
      </rPr>
      <t>, emission calculation for each fuel, as defined by IMO</t>
    </r>
    <r>
      <rPr>
        <i/>
        <sz val="10"/>
        <color theme="1"/>
        <rFont val="Segoe UI"/>
        <family val="2"/>
      </rPr>
      <t xml:space="preserve"> </t>
    </r>
    <r>
      <rPr>
        <sz val="10"/>
        <color theme="1"/>
        <rFont val="Segoe UI"/>
        <family val="2"/>
      </rPr>
      <t>- this is incorporated into the calculations above</t>
    </r>
  </si>
  <si>
    <r>
      <rPr>
        <b/>
        <i/>
        <sz val="10"/>
        <color theme="1"/>
        <rFont val="Segoe UI"/>
        <family val="2"/>
      </rPr>
      <t>Proxy A</t>
    </r>
    <r>
      <rPr>
        <i/>
        <sz val="10"/>
        <color theme="1"/>
        <rFont val="Segoe UI"/>
        <family val="2"/>
      </rPr>
      <t xml:space="preserve"> </t>
    </r>
    <r>
      <rPr>
        <sz val="10"/>
        <color theme="1"/>
        <rFont val="Segoe UI"/>
        <family val="2"/>
      </rPr>
      <t>- based on yearly energy consumption</t>
    </r>
  </si>
  <si>
    <r>
      <rPr>
        <i/>
        <sz val="10"/>
        <color theme="1"/>
        <rFont val="Segoe UI"/>
        <family val="2"/>
      </rPr>
      <t xml:space="preserve">Installed rated power </t>
    </r>
    <r>
      <rPr>
        <sz val="10"/>
        <color theme="1"/>
        <rFont val="Segoe UI"/>
        <family val="2"/>
      </rPr>
      <t>- input for each engine individually</t>
    </r>
  </si>
  <si>
    <r>
      <t>Yearly running hours</t>
    </r>
    <r>
      <rPr>
        <sz val="10"/>
        <color theme="1"/>
        <rFont val="Segoe UI"/>
        <family val="2"/>
      </rPr>
      <t xml:space="preserve"> - input for each engine individually</t>
    </r>
  </si>
  <si>
    <r>
      <rPr>
        <i/>
        <sz val="10"/>
        <color theme="1"/>
        <rFont val="Segoe UI"/>
        <family val="2"/>
      </rPr>
      <t xml:space="preserve">R value for Proxy A </t>
    </r>
    <r>
      <rPr>
        <sz val="10"/>
        <color theme="1"/>
        <rFont val="Segoe UI"/>
        <family val="2"/>
      </rPr>
      <t>is the average energy ratio based on a measure of E and Pg:
   R = E/ Pg = kg CO₂ per gross kWh
   E = Total kg CO₂ emitted per year, calculated on the basis of the fuel consumed per year and applicable conversion factors for each type of fuel.
 Pg = Total gross power output generated per year, i.e. ∑(installed rated power per engine × yearly running hours per engine)</t>
    </r>
  </si>
  <si>
    <r>
      <rPr>
        <b/>
        <i/>
        <sz val="10"/>
        <color theme="1"/>
        <rFont val="Segoe UI"/>
        <family val="2"/>
      </rPr>
      <t>Proxy B</t>
    </r>
    <r>
      <rPr>
        <i/>
        <sz val="10"/>
        <color theme="1"/>
        <rFont val="Segoe UI"/>
        <family val="2"/>
      </rPr>
      <t xml:space="preserve"> </t>
    </r>
    <r>
      <rPr>
        <sz val="10"/>
        <color theme="1"/>
        <rFont val="Segoe UI"/>
        <family val="2"/>
      </rPr>
      <t>- based on effective (operational) utilisation time of the vessel</t>
    </r>
  </si>
  <si>
    <r>
      <t xml:space="preserve">R value for Proxy B </t>
    </r>
    <r>
      <rPr>
        <sz val="10"/>
        <color theme="1"/>
        <rFont val="Segoe UI"/>
        <family val="2"/>
      </rPr>
      <t>is the average energy ratio based on a measure of E and U:
   R = E/U = kg CO₂ per operational utilisation hour
   E = Total kg CO₂ emitted per year, calculated on the basis of the fuel consumed per year and the applicable conversion factors for each type of fuel.
   U = Total hours under way per year
          (total hours at sea either steaming or on DP - time spent undergoing repairs or mobilising in port should not be included in the calculation)</t>
    </r>
  </si>
  <si>
    <t>SubmitCompany</t>
  </si>
  <si>
    <t>SubmitName</t>
  </si>
  <si>
    <t>SubmitEmail</t>
  </si>
  <si>
    <t>VesselName</t>
  </si>
  <si>
    <t>VesselTypeOther</t>
  </si>
  <si>
    <t>EngineHours1</t>
  </si>
  <si>
    <t>EngineHours2</t>
  </si>
  <si>
    <t>EngineHours3</t>
  </si>
  <si>
    <t>EngineHours4</t>
  </si>
  <si>
    <t>EngineHours5</t>
  </si>
  <si>
    <t>EngineHours6</t>
  </si>
  <si>
    <t>EngineHours7</t>
  </si>
  <si>
    <t>EngineHours8</t>
  </si>
  <si>
    <t>EngineHours9</t>
  </si>
  <si>
    <t>EngineHours10</t>
  </si>
  <si>
    <t>EnginePower1</t>
  </si>
  <si>
    <t>EnginePower2</t>
  </si>
  <si>
    <t>EnginePower3</t>
  </si>
  <si>
    <t>EnginePower4</t>
  </si>
  <si>
    <t>EnginePower5</t>
  </si>
  <si>
    <t>EnginePower6</t>
  </si>
  <si>
    <t>EnginePower7</t>
  </si>
  <si>
    <t>EnginePower8</t>
  </si>
  <si>
    <t>EnginePower9</t>
  </si>
  <si>
    <t>EnginePower10</t>
  </si>
  <si>
    <t>FuelButane</t>
  </si>
  <si>
    <t>FuelEthanol</t>
  </si>
  <si>
    <t>FuelHFO</t>
  </si>
  <si>
    <t>FuelLFO</t>
  </si>
  <si>
    <t>FuelLNG</t>
  </si>
  <si>
    <t>FuelMDOMGO</t>
  </si>
  <si>
    <t>FuelMethanol</t>
  </si>
  <si>
    <t>FuelPropane</t>
  </si>
  <si>
    <t>FuelOther</t>
  </si>
  <si>
    <t>FuelOtherConversion</t>
  </si>
  <si>
    <t>HoursUnderway</t>
  </si>
  <si>
    <t>Type</t>
  </si>
  <si>
    <t>Anchor handling tug/supply ships (AHTS)</t>
  </si>
  <si>
    <t>Cable trenching/burial vessels</t>
  </si>
  <si>
    <t>Deep water construction vessels (DCV)</t>
  </si>
  <si>
    <t>Dive support vessels</t>
  </si>
  <si>
    <t>Dredging vessels, such as (split) hopper dredgers, self-propelled cutter dredgers and alike</t>
  </si>
  <si>
    <t>Floating accommodation units</t>
  </si>
  <si>
    <t>Heavy lift vessels (HLV)</t>
  </si>
  <si>
    <t>Hydrographic service ships</t>
  </si>
  <si>
    <t>Icebreakers</t>
  </si>
  <si>
    <t>Jack-up and floating vessels engaged in wind farm construction, maintenance and repair</t>
  </si>
  <si>
    <t>Mobile offshore drilling units (MODU)</t>
  </si>
  <si>
    <t>Pipe laying vessels</t>
  </si>
  <si>
    <t>Platform supply vessels (PSV)</t>
  </si>
  <si>
    <t>Remotely operated vehicle support vessels</t>
  </si>
  <si>
    <t>Rescue ships</t>
  </si>
  <si>
    <t>Salvage ships</t>
  </si>
  <si>
    <t>Service offshore vessels (SOV) in the offshore wind sector</t>
  </si>
  <si>
    <t>Subsea and rock installation vessels</t>
  </si>
  <si>
    <t>Survey vessels</t>
  </si>
  <si>
    <t>Other (does not fit in one of the above)</t>
  </si>
  <si>
    <t>Vessel IMO number</t>
  </si>
  <si>
    <t>VesselIMONo</t>
  </si>
  <si>
    <t>VesselGT</t>
  </si>
  <si>
    <t>Gross tonnage (≥400GT)</t>
  </si>
  <si>
    <t>(total hours at sea either steaming or on DP - time spent undergoing repairs or mobilising in port should not be included in the calculation)</t>
  </si>
  <si>
    <t>VesselType</t>
  </si>
  <si>
    <t>Vessel Fuel Consumption Data (Single Vessel)</t>
  </si>
  <si>
    <t>Reporting year</t>
  </si>
  <si>
    <t>PeriodEnd</t>
  </si>
  <si>
    <t>Year</t>
  </si>
  <si>
    <r>
      <t>A separate spreadsheet file should be submitted for each vessel to fueldata@imca-int.com</t>
    </r>
    <r>
      <rPr>
        <sz val="10"/>
        <color theme="10"/>
        <rFont val="Segoe UI"/>
        <family val="2"/>
      </rPr>
      <t xml:space="preserve"> - do not duplicate worksheets (a bulk template is available)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</si>
</sst>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Segoe UI"/>
      <family val="2"/>
    </font>
    <font>
      <b/>
      <sz val="18"/>
      <color theme="1"/>
      <name val="Segoe UI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Segoe UI"/>
      <family val="2"/>
    </font>
    <font>
      <b/>
      <sz val="10"/>
      <color theme="0"/>
      <name val="Segoe UI"/>
      <family val="2"/>
    </font>
    <font>
      <sz val="10"/>
      <color theme="0"/>
      <name val="Segoe UI"/>
      <family val="2"/>
    </font>
    <font>
      <i/>
      <sz val="10"/>
      <color theme="1"/>
      <name val="Segoe UI"/>
      <family val="2"/>
    </font>
    <font>
      <b/>
      <i/>
      <sz val="10"/>
      <color theme="1"/>
      <name val="Segoe UI"/>
      <family val="2"/>
    </font>
    <font>
      <sz val="8"/>
      <name val="Calibri"/>
      <family val="2"/>
      <scheme val="minor"/>
    </font>
    <font>
      <b/>
      <sz val="12"/>
      <color theme="1"/>
      <name val="Segoe UI"/>
      <family val="2"/>
    </font>
    <font>
      <b/>
      <sz val="12"/>
      <color rgb="FF004B96"/>
      <name val="Segoe UI"/>
      <family val="2"/>
    </font>
    <font>
      <sz val="10"/>
      <color theme="3"/>
      <name val="Segoe UI"/>
      <family val="2"/>
    </font>
    <font>
      <sz val="10"/>
      <color theme="5"/>
      <name val="Segoe UI"/>
      <family val="2"/>
    </font>
    <font>
      <b/>
      <sz val="10"/>
      <color theme="5"/>
      <name val="Segoe UI"/>
      <family val="2"/>
    </font>
    <font>
      <b/>
      <sz val="10"/>
      <color theme="3"/>
      <name val="Segoe UI"/>
      <family val="2"/>
    </font>
    <font>
      <b/>
      <sz val="10"/>
      <color theme="10"/>
      <name val="Segoe UI"/>
      <family val="2"/>
    </font>
    <font>
      <sz val="10"/>
      <color theme="10"/>
      <name val="Segoe UI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3E1F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9E3C7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2">
    <xf numFmtId="0" fontId="0" fillId="0" borderId="0" xfId="0"/>
    <xf numFmtId="0" fontId="18" fillId="34" borderId="0" xfId="0" applyFont="1" applyFill="1"/>
    <xf numFmtId="0" fontId="18" fillId="35" borderId="10" xfId="0" applyFont="1" applyFill="1" applyBorder="1"/>
    <xf numFmtId="0" fontId="19" fillId="35" borderId="10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0" fontId="18" fillId="33" borderId="0" xfId="0" applyFont="1" applyFill="1"/>
    <xf numFmtId="0" fontId="18" fillId="33" borderId="10" xfId="0" applyFont="1" applyFill="1" applyBorder="1"/>
    <xf numFmtId="0" fontId="21" fillId="33" borderId="10" xfId="0" applyFont="1" applyFill="1" applyBorder="1" applyAlignment="1">
      <alignment vertical="center"/>
    </xf>
    <xf numFmtId="0" fontId="18" fillId="34" borderId="0" xfId="0" applyFont="1" applyFill="1" applyAlignment="1">
      <alignment vertical="center"/>
    </xf>
    <xf numFmtId="0" fontId="18" fillId="34" borderId="0" xfId="0" applyFont="1" applyFill="1" applyAlignment="1">
      <alignment vertical="top"/>
    </xf>
    <xf numFmtId="0" fontId="24" fillId="34" borderId="0" xfId="0" applyFont="1" applyFill="1" applyAlignment="1">
      <alignment vertical="top"/>
    </xf>
    <xf numFmtId="0" fontId="21" fillId="34" borderId="0" xfId="0" applyFont="1" applyFill="1"/>
    <xf numFmtId="0" fontId="18" fillId="34" borderId="0" xfId="0" applyFont="1" applyFill="1" applyAlignment="1">
      <alignment vertical="top" wrapText="1"/>
    </xf>
    <xf numFmtId="0" fontId="31" fillId="34" borderId="11" xfId="0" applyFont="1" applyFill="1" applyBorder="1" applyAlignment="1">
      <alignment vertical="center"/>
    </xf>
    <xf numFmtId="0" fontId="32" fillId="34" borderId="11" xfId="0" applyFont="1" applyFill="1" applyBorder="1" applyAlignment="1">
      <alignment vertical="center"/>
    </xf>
    <xf numFmtId="164" fontId="18" fillId="36" borderId="11" xfId="0" applyNumberFormat="1" applyFont="1" applyFill="1" applyBorder="1"/>
    <xf numFmtId="4" fontId="18" fillId="36" borderId="11" xfId="0" applyNumberFormat="1" applyFont="1" applyFill="1" applyBorder="1"/>
    <xf numFmtId="4" fontId="21" fillId="37" borderId="11" xfId="0" applyNumberFormat="1" applyFont="1" applyFill="1" applyBorder="1"/>
    <xf numFmtId="4" fontId="18" fillId="37" borderId="11" xfId="0" applyNumberFormat="1" applyFont="1" applyFill="1" applyBorder="1"/>
    <xf numFmtId="4" fontId="18" fillId="38" borderId="11" xfId="0" applyNumberFormat="1" applyFont="1" applyFill="1" applyBorder="1"/>
    <xf numFmtId="4" fontId="21" fillId="39" borderId="11" xfId="0" applyNumberFormat="1" applyFont="1" applyFill="1" applyBorder="1"/>
    <xf numFmtId="4" fontId="18" fillId="39" borderId="11" xfId="0" applyNumberFormat="1" applyFont="1" applyFill="1" applyBorder="1"/>
    <xf numFmtId="4" fontId="18" fillId="40" borderId="11" xfId="0" applyNumberFormat="1" applyFont="1" applyFill="1" applyBorder="1"/>
    <xf numFmtId="0" fontId="22" fillId="41" borderId="0" xfId="0" applyFont="1" applyFill="1"/>
    <xf numFmtId="0" fontId="23" fillId="41" borderId="0" xfId="0" applyFont="1" applyFill="1"/>
    <xf numFmtId="0" fontId="22" fillId="41" borderId="0" xfId="0" applyFont="1" applyFill="1" applyAlignment="1">
      <alignment vertical="center"/>
    </xf>
    <xf numFmtId="0" fontId="18" fillId="34" borderId="10" xfId="0" applyFont="1" applyFill="1" applyBorder="1"/>
    <xf numFmtId="4" fontId="18" fillId="35" borderId="11" xfId="0" applyNumberFormat="1" applyFont="1" applyFill="1" applyBorder="1" applyProtection="1">
      <protection locked="0"/>
    </xf>
    <xf numFmtId="164" fontId="18" fillId="35" borderId="11" xfId="0" applyNumberFormat="1" applyFont="1" applyFill="1" applyBorder="1" applyProtection="1">
      <protection locked="0"/>
    </xf>
    <xf numFmtId="165" fontId="22" fillId="41" borderId="11" xfId="0" applyNumberFormat="1" applyFont="1" applyFill="1" applyBorder="1"/>
    <xf numFmtId="0" fontId="24" fillId="34" borderId="0" xfId="0" applyFont="1" applyFill="1" applyAlignment="1">
      <alignment vertical="top" wrapText="1"/>
    </xf>
    <xf numFmtId="0" fontId="33" fillId="33" borderId="0" xfId="42" applyFont="1" applyFill="1" applyBorder="1" applyProtection="1"/>
    <xf numFmtId="166" fontId="22" fillId="41" borderId="11" xfId="0" applyNumberFormat="1" applyFont="1" applyFill="1" applyBorder="1"/>
    <xf numFmtId="0" fontId="28" fillId="34" borderId="0" xfId="0" applyFont="1" applyFill="1" applyAlignment="1">
      <alignment horizontal="left" vertical="top" wrapText="1"/>
    </xf>
    <xf numFmtId="0" fontId="28" fillId="34" borderId="0" xfId="0" applyFont="1" applyFill="1" applyAlignment="1">
      <alignment horizontal="left" vertical="center"/>
    </xf>
    <xf numFmtId="0" fontId="27" fillId="35" borderId="11" xfId="0" applyFont="1" applyFill="1" applyBorder="1" applyAlignment="1" applyProtection="1">
      <alignment horizontal="center" vertical="center"/>
      <protection locked="0"/>
    </xf>
    <xf numFmtId="0" fontId="27" fillId="35" borderId="12" xfId="0" applyFont="1" applyFill="1" applyBorder="1" applyAlignment="1" applyProtection="1">
      <alignment horizontal="center" vertical="center"/>
      <protection locked="0"/>
    </xf>
    <xf numFmtId="0" fontId="27" fillId="35" borderId="13" xfId="0" applyFont="1" applyFill="1" applyBorder="1" applyAlignment="1" applyProtection="1">
      <alignment horizontal="center" vertical="center"/>
      <protection locked="0"/>
    </xf>
    <xf numFmtId="0" fontId="27" fillId="35" borderId="14" xfId="0" applyFont="1" applyFill="1" applyBorder="1" applyAlignment="1" applyProtection="1">
      <alignment horizontal="center" vertical="center"/>
      <protection locked="0"/>
    </xf>
    <xf numFmtId="0" fontId="24" fillId="34" borderId="0" xfId="0" applyFont="1" applyFill="1" applyAlignment="1">
      <alignment horizontal="left" vertical="top" wrapText="1"/>
    </xf>
    <xf numFmtId="0" fontId="18" fillId="34" borderId="0" xfId="0" applyFont="1" applyFill="1" applyAlignment="1">
      <alignment horizontal="left" vertical="top" wrapText="1"/>
    </xf>
    <xf numFmtId="0" fontId="18" fillId="34" borderId="10" xfId="0" applyFont="1" applyFill="1" applyBorder="1" applyAlignment="1">
      <alignment horizontal="left"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9E3C7"/>
      <color rgb="FF0036A2"/>
      <color rgb="FF004B96"/>
      <color rgb="FF0069B4"/>
      <color rgb="FFC3E1F5"/>
      <color rgb="FFC00D0E"/>
      <color rgb="FF87C2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60960</xdr:rowOff>
    </xdr:from>
    <xdr:to>
      <xdr:col>0</xdr:col>
      <xdr:colOff>1165860</xdr:colOff>
      <xdr:row>0</xdr:row>
      <xdr:rowOff>517306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2D62C8-F77A-48A9-9713-C2A44DF39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0960"/>
          <a:ext cx="1165860" cy="4563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911ECEB-3E69-48A7-94FC-F28DF627977F}" name="Submit" displayName="Submit" ref="A1:AN2" totalsRowShown="0">
  <autoFilter ref="A1:AN2" xr:uid="{2911ECEB-3E69-48A7-94FC-F28DF627977F}"/>
  <tableColumns count="40">
    <tableColumn id="1" xr3:uid="{6BB188E2-C87C-4288-A3E2-166CC28C3084}" name="SubmitCompany">
      <calculatedColumnFormula>SubmitCompany</calculatedColumnFormula>
    </tableColumn>
    <tableColumn id="2" xr3:uid="{0EF42701-25C2-4ED0-83E5-426E721B97F0}" name="SubmitName">
      <calculatedColumnFormula>SubmitName</calculatedColumnFormula>
    </tableColumn>
    <tableColumn id="3" xr3:uid="{74929D26-B70A-46B8-A8BF-ED562106352D}" name="SubmitEmail">
      <calculatedColumnFormula>SubmitEmail</calculatedColumnFormula>
    </tableColumn>
    <tableColumn id="4" xr3:uid="{E319F863-6787-4DBA-BF8B-8DCABC5BD8E3}" name="VesselName">
      <calculatedColumnFormula>VesselName</calculatedColumnFormula>
    </tableColumn>
    <tableColumn id="41" xr3:uid="{288A10CB-203C-434B-8B44-CF11CBD8FBF4}" name="VesselIMONo">
      <calculatedColumnFormula>VesselIMONo</calculatedColumnFormula>
    </tableColumn>
    <tableColumn id="40" xr3:uid="{340DAFB3-82A1-4ACB-9293-F5611414B97D}" name="VesselGT">
      <calculatedColumnFormula>VesselGT</calculatedColumnFormula>
    </tableColumn>
    <tableColumn id="38" xr3:uid="{91881827-CD12-4F4D-B080-4EDE99888E39}" name="PeriodEnd">
      <calculatedColumnFormula>PeriodEnd</calculatedColumnFormula>
    </tableColumn>
    <tableColumn id="5" xr3:uid="{911DC8C5-808D-49F2-A71B-645C5CD4D506}" name="VesselType">
      <calculatedColumnFormula>VesselType</calculatedColumnFormula>
    </tableColumn>
    <tableColumn id="6" xr3:uid="{62F17D67-26B1-4CDE-B891-926CB8EB2A15}" name="VesselTypeOther">
      <calculatedColumnFormula>VesselTypeOther</calculatedColumnFormula>
    </tableColumn>
    <tableColumn id="7" xr3:uid="{A30A8115-E763-451A-9692-D0E9125C0F97}" name="EngineHours1">
      <calculatedColumnFormula>EngineHours1</calculatedColumnFormula>
    </tableColumn>
    <tableColumn id="8" xr3:uid="{7EFDACA8-81BE-4B80-9E78-AF2B10983262}" name="EngineHours2">
      <calculatedColumnFormula>EngineHours2</calculatedColumnFormula>
    </tableColumn>
    <tableColumn id="9" xr3:uid="{9735A8A7-A36E-4092-A149-0E411AC5952F}" name="EngineHours3">
      <calculatedColumnFormula>EngineHours3</calculatedColumnFormula>
    </tableColumn>
    <tableColumn id="10" xr3:uid="{4DE58F45-8FC6-40C7-BA6F-89CA34F8A005}" name="EngineHours4">
      <calculatedColumnFormula>EngineHours4</calculatedColumnFormula>
    </tableColumn>
    <tableColumn id="11" xr3:uid="{7327F1EA-9CCD-48B2-9535-874DAAAB108F}" name="EngineHours5">
      <calculatedColumnFormula>EngineHours5</calculatedColumnFormula>
    </tableColumn>
    <tableColumn id="12" xr3:uid="{F811C26C-8E86-41CD-B457-814B8F446BFE}" name="EngineHours6">
      <calculatedColumnFormula>EngineHours6</calculatedColumnFormula>
    </tableColumn>
    <tableColumn id="13" xr3:uid="{AB7C02F1-C6C3-4801-A375-37C562D10679}" name="EngineHours7">
      <calculatedColumnFormula>EngineHours7</calculatedColumnFormula>
    </tableColumn>
    <tableColumn id="14" xr3:uid="{82B9CDF8-A2AD-465E-B4E6-2791AEA941F6}" name="EngineHours8">
      <calculatedColumnFormula>EngineHours8</calculatedColumnFormula>
    </tableColumn>
    <tableColumn id="15" xr3:uid="{A05885D6-32C5-46BD-826D-E24DDF6075D4}" name="EngineHours9">
      <calculatedColumnFormula>EngineHours9</calculatedColumnFormula>
    </tableColumn>
    <tableColumn id="16" xr3:uid="{083480A0-7190-40CE-8038-E7D0889D0ADB}" name="EngineHours10">
      <calculatedColumnFormula>EngineHours10</calculatedColumnFormula>
    </tableColumn>
    <tableColumn id="17" xr3:uid="{6FB41A33-5F2D-45E2-B7A7-8A675B02309D}" name="EnginePower1">
      <calculatedColumnFormula>EnginePower1</calculatedColumnFormula>
    </tableColumn>
    <tableColumn id="18" xr3:uid="{5B6967FF-FBEA-45A8-853A-061BF6DEACC0}" name="EnginePower2">
      <calculatedColumnFormula>EnginePower2</calculatedColumnFormula>
    </tableColumn>
    <tableColumn id="19" xr3:uid="{C40C6AE3-2D41-4285-AD0F-D1F0799B9BE4}" name="EnginePower3">
      <calculatedColumnFormula>EnginePower3</calculatedColumnFormula>
    </tableColumn>
    <tableColumn id="20" xr3:uid="{96A92D32-3E38-4370-9151-42C617B17934}" name="EnginePower4">
      <calculatedColumnFormula>EnginePower4</calculatedColumnFormula>
    </tableColumn>
    <tableColumn id="21" xr3:uid="{A947A1B9-95D7-469B-94C6-39531993B3E3}" name="EnginePower5">
      <calculatedColumnFormula>EnginePower5</calculatedColumnFormula>
    </tableColumn>
    <tableColumn id="22" xr3:uid="{7E2E5904-8199-4B35-8142-DE394E0488E2}" name="EnginePower6">
      <calculatedColumnFormula>EnginePower6</calculatedColumnFormula>
    </tableColumn>
    <tableColumn id="23" xr3:uid="{CB42DC6D-1D13-478B-A6C8-6BDB30689365}" name="EnginePower7">
      <calculatedColumnFormula>EnginePower7</calculatedColumnFormula>
    </tableColumn>
    <tableColumn id="24" xr3:uid="{8235AD92-A11B-441A-B85F-4C5493B3C582}" name="EnginePower8">
      <calculatedColumnFormula>EnginePower8</calculatedColumnFormula>
    </tableColumn>
    <tableColumn id="25" xr3:uid="{E72F718E-54B3-4593-B61F-9419B8CF1D88}" name="EnginePower9">
      <calculatedColumnFormula>EnginePower9</calculatedColumnFormula>
    </tableColumn>
    <tableColumn id="26" xr3:uid="{9854AC50-606B-4A22-B6B3-C161FEAD317E}" name="EnginePower10">
      <calculatedColumnFormula>EnginePower10</calculatedColumnFormula>
    </tableColumn>
    <tableColumn id="27" xr3:uid="{2601B740-97E6-43AE-83E0-C4EDC6197EEF}" name="FuelButane">
      <calculatedColumnFormula>FuelButane</calculatedColumnFormula>
    </tableColumn>
    <tableColumn id="28" xr3:uid="{106F7FE1-6022-4F52-BE50-025DD02F7D65}" name="FuelEthanol">
      <calculatedColumnFormula>FuelEthanol</calculatedColumnFormula>
    </tableColumn>
    <tableColumn id="29" xr3:uid="{A7761305-7466-4919-8521-5B2A6961AE84}" name="FuelHFO">
      <calculatedColumnFormula>FuelHFO</calculatedColumnFormula>
    </tableColumn>
    <tableColumn id="30" xr3:uid="{84E6CBA5-E403-426E-A9BF-711ADBBFDE66}" name="FuelLFO">
      <calculatedColumnFormula>FuelLFO</calculatedColumnFormula>
    </tableColumn>
    <tableColumn id="31" xr3:uid="{69945558-F10E-4B55-B060-BB3781343870}" name="FuelLNG">
      <calculatedColumnFormula>FuelLNG</calculatedColumnFormula>
    </tableColumn>
    <tableColumn id="32" xr3:uid="{82668471-EAF2-4FFE-B104-4485B1003647}" name="FuelMDOMGO">
      <calculatedColumnFormula>FuelMDOMGO</calculatedColumnFormula>
    </tableColumn>
    <tableColumn id="33" xr3:uid="{D51B21C4-45F8-4C9B-81D0-08D9063972F8}" name="FuelMethanol">
      <calculatedColumnFormula>FuelMethanol</calculatedColumnFormula>
    </tableColumn>
    <tableColumn id="34" xr3:uid="{67111C4F-50B8-4696-8F40-3D1965F5396F}" name="FuelPropane">
      <calculatedColumnFormula>FuelPropane</calculatedColumnFormula>
    </tableColumn>
    <tableColumn id="35" xr3:uid="{02578846-4C79-46ED-8378-24D7F673BDFF}" name="FuelOther">
      <calculatedColumnFormula>FuelOther</calculatedColumnFormula>
    </tableColumn>
    <tableColumn id="36" xr3:uid="{20B34023-3AE6-485D-BA84-E1CCEACBE6F2}" name="FuelOtherConversion">
      <calculatedColumnFormula>FuelOtherConversion</calculatedColumnFormula>
    </tableColumn>
    <tableColumn id="37" xr3:uid="{017794AE-4B10-4E76-959D-24A0658DBF67}" name="HoursUnderway">
      <calculatedColumnFormula>HoursUnderway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0A5B223-F6C8-4E7D-BA65-381117543D25}" name="VesselTypes" displayName="VesselTypes" ref="A1:A21" totalsRowShown="0">
  <autoFilter ref="A1:A21" xr:uid="{F496C435-3EA2-4852-B9D3-0E1A0D32D7C6}"/>
  <tableColumns count="1">
    <tableColumn id="1" xr3:uid="{06E2F3A9-5992-45DB-BBD1-7C4B31EF8EAD}" name="Type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6D6CCE8-A5C7-483E-B044-6811ADDCB434}" name="Years" displayName="Years" ref="D1:D8" totalsRowShown="0">
  <autoFilter ref="D1:D8" xr:uid="{F6D6CCE8-A5C7-483E-B044-6811ADDCB434}"/>
  <tableColumns count="1">
    <tableColumn id="1" xr3:uid="{FFCF01FF-E103-4D31-979F-222515C5D7E5}" name="Year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MCA 2020">
      <a:dk1>
        <a:sysClr val="windowText" lastClr="000000"/>
      </a:dk1>
      <a:lt1>
        <a:sysClr val="window" lastClr="FFFFFF"/>
      </a:lt1>
      <a:dk2>
        <a:srgbClr val="004B96"/>
      </a:dk2>
      <a:lt2>
        <a:srgbClr val="F1F9FE"/>
      </a:lt2>
      <a:accent1>
        <a:srgbClr val="0069B4"/>
      </a:accent1>
      <a:accent2>
        <a:srgbClr val="C00D0E"/>
      </a:accent2>
      <a:accent3>
        <a:srgbClr val="00A7E7"/>
      </a:accent3>
      <a:accent4>
        <a:srgbClr val="87C2EB"/>
      </a:accent4>
      <a:accent5>
        <a:srgbClr val="6A8BAD"/>
      </a:accent5>
      <a:accent6>
        <a:srgbClr val="0986AD"/>
      </a:accent6>
      <a:hlink>
        <a:srgbClr val="0069B4"/>
      </a:hlink>
      <a:folHlink>
        <a:srgbClr val="004B9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eldata@imca-int.com?subject=2019%20Fuel%20Data%20Submiss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71535-DBDE-45F3-807E-B428D9937AAA}">
  <dimension ref="A1:K67"/>
  <sheetViews>
    <sheetView tabSelected="1" workbookViewId="0">
      <selection activeCell="B8" sqref="B8:G8"/>
    </sheetView>
  </sheetViews>
  <sheetFormatPr defaultColWidth="8.88671875" defaultRowHeight="15" x14ac:dyDescent="0.35"/>
  <cols>
    <col min="1" max="2" width="22.6640625" style="1" customWidth="1"/>
    <col min="3" max="3" width="15.6640625" style="1" customWidth="1"/>
    <col min="4" max="5" width="26.6640625" style="1" customWidth="1"/>
    <col min="6" max="6" width="21.6640625" style="1" customWidth="1"/>
    <col min="7" max="7" width="20.6640625" style="1" customWidth="1"/>
    <col min="8" max="11" width="12.6640625" style="1" customWidth="1"/>
    <col min="12" max="12" width="12.44140625" style="1" customWidth="1"/>
    <col min="13" max="13" width="8.88671875" style="1"/>
    <col min="14" max="14" width="10.6640625" style="1" customWidth="1"/>
    <col min="15" max="16384" width="8.88671875" style="1"/>
  </cols>
  <sheetData>
    <row r="1" spans="1:7" s="2" customFormat="1" ht="46.2" customHeight="1" x14ac:dyDescent="0.35">
      <c r="B1" s="3" t="s">
        <v>124</v>
      </c>
    </row>
    <row r="2" spans="1:7" s="24" customFormat="1" ht="16.95" customHeight="1" x14ac:dyDescent="0.35">
      <c r="A2" s="23" t="s">
        <v>0</v>
      </c>
      <c r="C2" s="25"/>
    </row>
    <row r="3" spans="1:7" s="5" customFormat="1" ht="16.95" customHeight="1" x14ac:dyDescent="0.35">
      <c r="A3" s="31" t="s">
        <v>128</v>
      </c>
      <c r="C3" s="4"/>
    </row>
    <row r="4" spans="1:7" s="6" customFormat="1" ht="16.95" customHeight="1" x14ac:dyDescent="0.35">
      <c r="A4" s="6" t="s">
        <v>1</v>
      </c>
      <c r="C4" s="7"/>
    </row>
    <row r="6" spans="1:7" ht="19.2" x14ac:dyDescent="0.35">
      <c r="A6" s="33" t="s">
        <v>2</v>
      </c>
      <c r="B6" s="33"/>
      <c r="C6" s="33"/>
      <c r="D6" s="33"/>
      <c r="E6" s="33"/>
      <c r="F6" s="33"/>
    </row>
    <row r="7" spans="1:7" s="12" customFormat="1" ht="40.200000000000003" customHeight="1" x14ac:dyDescent="0.3">
      <c r="A7" s="41" t="s">
        <v>3</v>
      </c>
      <c r="B7" s="40"/>
      <c r="C7" s="40"/>
      <c r="D7" s="40"/>
      <c r="E7" s="40"/>
      <c r="F7" s="40"/>
    </row>
    <row r="8" spans="1:7" s="8" customFormat="1" ht="25.2" customHeight="1" x14ac:dyDescent="0.3">
      <c r="A8" s="13" t="s">
        <v>4</v>
      </c>
      <c r="B8" s="35"/>
      <c r="C8" s="35"/>
      <c r="D8" s="35"/>
      <c r="E8" s="35"/>
      <c r="F8" s="35"/>
      <c r="G8" s="35"/>
    </row>
    <row r="9" spans="1:7" s="8" customFormat="1" ht="25.2" customHeight="1" x14ac:dyDescent="0.3">
      <c r="A9" s="13" t="s">
        <v>5</v>
      </c>
      <c r="B9" s="35"/>
      <c r="C9" s="35"/>
      <c r="D9" s="35"/>
      <c r="E9" s="35"/>
      <c r="F9" s="35"/>
      <c r="G9" s="35"/>
    </row>
    <row r="10" spans="1:7" s="8" customFormat="1" ht="25.2" customHeight="1" x14ac:dyDescent="0.3">
      <c r="A10" s="13" t="s">
        <v>6</v>
      </c>
      <c r="B10" s="35"/>
      <c r="C10" s="35"/>
      <c r="D10" s="35"/>
      <c r="E10" s="35"/>
      <c r="F10" s="35"/>
      <c r="G10" s="35"/>
    </row>
    <row r="11" spans="1:7" ht="25.2" customHeight="1" x14ac:dyDescent="0.35">
      <c r="A11" s="13" t="s">
        <v>7</v>
      </c>
      <c r="B11" s="35"/>
      <c r="C11" s="35"/>
      <c r="D11" s="35"/>
      <c r="E11" s="35"/>
      <c r="F11" s="35"/>
      <c r="G11" s="35"/>
    </row>
    <row r="12" spans="1:7" ht="25.2" customHeight="1" x14ac:dyDescent="0.35">
      <c r="A12" s="13" t="s">
        <v>118</v>
      </c>
      <c r="B12" s="35"/>
      <c r="C12" s="35"/>
      <c r="D12" s="35"/>
      <c r="E12" s="35"/>
      <c r="F12" s="35"/>
      <c r="G12" s="35"/>
    </row>
    <row r="13" spans="1:7" ht="25.2" customHeight="1" x14ac:dyDescent="0.35">
      <c r="A13" s="13" t="s">
        <v>121</v>
      </c>
      <c r="B13" s="35"/>
      <c r="C13" s="35"/>
      <c r="D13" s="35"/>
      <c r="E13" s="35"/>
      <c r="F13" s="35"/>
      <c r="G13" s="35"/>
    </row>
    <row r="14" spans="1:7" ht="25.2" customHeight="1" x14ac:dyDescent="0.35">
      <c r="A14" s="14" t="s">
        <v>125</v>
      </c>
      <c r="B14" s="36">
        <v>2022</v>
      </c>
      <c r="C14" s="37"/>
      <c r="D14" s="37"/>
      <c r="E14" s="37"/>
      <c r="F14" s="37"/>
      <c r="G14" s="38"/>
    </row>
    <row r="15" spans="1:7" ht="25.2" customHeight="1" x14ac:dyDescent="0.35">
      <c r="A15" s="14" t="s">
        <v>8</v>
      </c>
      <c r="B15" s="35"/>
      <c r="C15" s="35"/>
      <c r="D15" s="35"/>
      <c r="E15" s="35"/>
      <c r="F15" s="35"/>
      <c r="G15" s="35"/>
    </row>
    <row r="16" spans="1:7" ht="25.2" customHeight="1" x14ac:dyDescent="0.35">
      <c r="A16" s="14" t="s">
        <v>9</v>
      </c>
      <c r="B16" s="35"/>
      <c r="C16" s="35"/>
      <c r="D16" s="35"/>
      <c r="E16" s="35"/>
      <c r="F16" s="35"/>
      <c r="G16" s="35"/>
    </row>
    <row r="18" spans="1:7" s="12" customFormat="1" ht="30" x14ac:dyDescent="0.3">
      <c r="A18" s="34" t="s">
        <v>10</v>
      </c>
      <c r="B18" s="34"/>
      <c r="C18" s="34"/>
      <c r="D18" s="12" t="s">
        <v>11</v>
      </c>
      <c r="E18" s="12" t="s">
        <v>12</v>
      </c>
      <c r="F18" s="12" t="s">
        <v>13</v>
      </c>
      <c r="G18" s="12" t="s">
        <v>14</v>
      </c>
    </row>
    <row r="19" spans="1:7" x14ac:dyDescent="0.35">
      <c r="A19" s="1" t="s">
        <v>15</v>
      </c>
      <c r="D19" s="27"/>
      <c r="E19" s="15">
        <v>3.206</v>
      </c>
      <c r="F19" s="16">
        <f>D19*E19</f>
        <v>0</v>
      </c>
      <c r="G19" s="16">
        <f>F19*1000</f>
        <v>0</v>
      </c>
    </row>
    <row r="20" spans="1:7" x14ac:dyDescent="0.35">
      <c r="A20" s="1" t="s">
        <v>16</v>
      </c>
      <c r="D20" s="27"/>
      <c r="E20" s="15">
        <v>3.1509999999999998</v>
      </c>
      <c r="F20" s="16">
        <f t="shared" ref="F20:F27" si="0">D20*E20</f>
        <v>0</v>
      </c>
      <c r="G20" s="16">
        <f t="shared" ref="G20:G27" si="1">F20*1000</f>
        <v>0</v>
      </c>
    </row>
    <row r="21" spans="1:7" x14ac:dyDescent="0.35">
      <c r="A21" s="1" t="s">
        <v>17</v>
      </c>
      <c r="D21" s="27"/>
      <c r="E21" s="15">
        <v>3.1139999999999999</v>
      </c>
      <c r="F21" s="16">
        <f t="shared" si="0"/>
        <v>0</v>
      </c>
      <c r="G21" s="16">
        <f t="shared" si="1"/>
        <v>0</v>
      </c>
    </row>
    <row r="22" spans="1:7" x14ac:dyDescent="0.35">
      <c r="A22" s="1" t="s">
        <v>18</v>
      </c>
      <c r="D22" s="27"/>
      <c r="E22" s="15">
        <v>3</v>
      </c>
      <c r="F22" s="16">
        <f t="shared" si="0"/>
        <v>0</v>
      </c>
      <c r="G22" s="16">
        <f t="shared" si="1"/>
        <v>0</v>
      </c>
    </row>
    <row r="23" spans="1:7" x14ac:dyDescent="0.35">
      <c r="A23" s="1" t="s">
        <v>19</v>
      </c>
      <c r="D23" s="27"/>
      <c r="E23" s="15">
        <v>3.03</v>
      </c>
      <c r="F23" s="16">
        <f t="shared" si="0"/>
        <v>0</v>
      </c>
      <c r="G23" s="16">
        <f t="shared" si="1"/>
        <v>0</v>
      </c>
    </row>
    <row r="24" spans="1:7" x14ac:dyDescent="0.35">
      <c r="A24" s="1" t="s">
        <v>20</v>
      </c>
      <c r="D24" s="27"/>
      <c r="E24" s="15">
        <v>2.75</v>
      </c>
      <c r="F24" s="16">
        <f t="shared" si="0"/>
        <v>0</v>
      </c>
      <c r="G24" s="16">
        <f t="shared" si="1"/>
        <v>0</v>
      </c>
    </row>
    <row r="25" spans="1:7" x14ac:dyDescent="0.35">
      <c r="A25" s="1" t="s">
        <v>21</v>
      </c>
      <c r="D25" s="27"/>
      <c r="E25" s="15">
        <v>1.375</v>
      </c>
      <c r="F25" s="16">
        <f t="shared" si="0"/>
        <v>0</v>
      </c>
      <c r="G25" s="16">
        <f t="shared" si="1"/>
        <v>0</v>
      </c>
    </row>
    <row r="26" spans="1:7" x14ac:dyDescent="0.35">
      <c r="A26" s="1" t="s">
        <v>22</v>
      </c>
      <c r="D26" s="27"/>
      <c r="E26" s="15">
        <v>1.913</v>
      </c>
      <c r="F26" s="16">
        <f t="shared" si="0"/>
        <v>0</v>
      </c>
      <c r="G26" s="16">
        <f t="shared" si="1"/>
        <v>0</v>
      </c>
    </row>
    <row r="27" spans="1:7" x14ac:dyDescent="0.35">
      <c r="A27" s="1" t="s">
        <v>23</v>
      </c>
      <c r="D27" s="27"/>
      <c r="E27" s="28"/>
      <c r="F27" s="16">
        <f t="shared" si="0"/>
        <v>0</v>
      </c>
      <c r="G27" s="16">
        <f t="shared" si="1"/>
        <v>0</v>
      </c>
    </row>
    <row r="28" spans="1:7" x14ac:dyDescent="0.35">
      <c r="A28" s="11" t="s">
        <v>24</v>
      </c>
      <c r="F28" s="17">
        <f>SUM(F19:F27)</f>
        <v>0</v>
      </c>
      <c r="G28" s="17">
        <f>F28*1000</f>
        <v>0</v>
      </c>
    </row>
    <row r="31" spans="1:7" s="12" customFormat="1" ht="45" customHeight="1" x14ac:dyDescent="0.3">
      <c r="A31" s="34" t="s">
        <v>25</v>
      </c>
      <c r="B31" s="34"/>
      <c r="C31" s="34"/>
      <c r="D31" s="12" t="s">
        <v>26</v>
      </c>
      <c r="E31" s="12" t="s">
        <v>27</v>
      </c>
      <c r="F31" s="12" t="s">
        <v>28</v>
      </c>
    </row>
    <row r="32" spans="1:7" x14ac:dyDescent="0.35">
      <c r="A32" s="1" t="s">
        <v>29</v>
      </c>
      <c r="D32" s="27"/>
      <c r="E32" s="27"/>
      <c r="F32" s="19">
        <f>D32*E32</f>
        <v>0</v>
      </c>
    </row>
    <row r="33" spans="1:7" x14ac:dyDescent="0.35">
      <c r="A33" s="1" t="s">
        <v>30</v>
      </c>
      <c r="D33" s="27"/>
      <c r="E33" s="27"/>
      <c r="F33" s="19">
        <f t="shared" ref="F33:F41" si="2">D33*E33</f>
        <v>0</v>
      </c>
    </row>
    <row r="34" spans="1:7" x14ac:dyDescent="0.35">
      <c r="A34" s="1" t="s">
        <v>31</v>
      </c>
      <c r="D34" s="27"/>
      <c r="E34" s="27"/>
      <c r="F34" s="19">
        <f t="shared" si="2"/>
        <v>0</v>
      </c>
    </row>
    <row r="35" spans="1:7" x14ac:dyDescent="0.35">
      <c r="A35" s="1" t="s">
        <v>32</v>
      </c>
      <c r="D35" s="27"/>
      <c r="E35" s="27"/>
      <c r="F35" s="19">
        <f t="shared" si="2"/>
        <v>0</v>
      </c>
    </row>
    <row r="36" spans="1:7" x14ac:dyDescent="0.35">
      <c r="A36" s="1" t="s">
        <v>33</v>
      </c>
      <c r="D36" s="27"/>
      <c r="E36" s="27"/>
      <c r="F36" s="19">
        <f t="shared" si="2"/>
        <v>0</v>
      </c>
    </row>
    <row r="37" spans="1:7" x14ac:dyDescent="0.35">
      <c r="A37" s="1" t="s">
        <v>34</v>
      </c>
      <c r="D37" s="27"/>
      <c r="E37" s="27"/>
      <c r="F37" s="19">
        <f t="shared" si="2"/>
        <v>0</v>
      </c>
    </row>
    <row r="38" spans="1:7" x14ac:dyDescent="0.35">
      <c r="A38" s="1" t="s">
        <v>35</v>
      </c>
      <c r="D38" s="27"/>
      <c r="E38" s="27"/>
      <c r="F38" s="19">
        <f t="shared" si="2"/>
        <v>0</v>
      </c>
    </row>
    <row r="39" spans="1:7" x14ac:dyDescent="0.35">
      <c r="A39" s="1" t="s">
        <v>36</v>
      </c>
      <c r="D39" s="27"/>
      <c r="E39" s="27"/>
      <c r="F39" s="19">
        <f t="shared" si="2"/>
        <v>0</v>
      </c>
    </row>
    <row r="40" spans="1:7" x14ac:dyDescent="0.35">
      <c r="A40" s="1" t="s">
        <v>37</v>
      </c>
      <c r="D40" s="27"/>
      <c r="E40" s="27"/>
      <c r="F40" s="19">
        <f t="shared" si="2"/>
        <v>0</v>
      </c>
    </row>
    <row r="41" spans="1:7" x14ac:dyDescent="0.35">
      <c r="A41" s="1" t="s">
        <v>38</v>
      </c>
      <c r="D41" s="27"/>
      <c r="E41" s="27"/>
      <c r="F41" s="19">
        <f t="shared" si="2"/>
        <v>0</v>
      </c>
    </row>
    <row r="42" spans="1:7" x14ac:dyDescent="0.35">
      <c r="A42" s="11" t="s">
        <v>39</v>
      </c>
      <c r="F42" s="20">
        <f>SUM(F32:F41)</f>
        <v>0</v>
      </c>
    </row>
    <row r="44" spans="1:7" s="8" customFormat="1" ht="30" customHeight="1" x14ac:dyDescent="0.3">
      <c r="A44" s="34" t="s">
        <v>40</v>
      </c>
      <c r="B44" s="34"/>
      <c r="C44" s="34"/>
    </row>
    <row r="45" spans="1:7" x14ac:dyDescent="0.35">
      <c r="A45" s="1" t="s">
        <v>41</v>
      </c>
      <c r="F45" s="27"/>
    </row>
    <row r="46" spans="1:7" x14ac:dyDescent="0.35">
      <c r="A46" s="1" t="s">
        <v>122</v>
      </c>
    </row>
    <row r="47" spans="1:7" ht="30" customHeight="1" x14ac:dyDescent="0.35">
      <c r="A47" s="34" t="s">
        <v>42</v>
      </c>
      <c r="B47" s="34"/>
      <c r="C47" s="34"/>
      <c r="F47" s="1" t="s">
        <v>43</v>
      </c>
      <c r="G47" s="1" t="s">
        <v>44</v>
      </c>
    </row>
    <row r="48" spans="1:7" x14ac:dyDescent="0.35">
      <c r="A48" s="11" t="s">
        <v>45</v>
      </c>
      <c r="B48" s="1" t="s">
        <v>46</v>
      </c>
      <c r="F48" s="18">
        <f>F28</f>
        <v>0</v>
      </c>
      <c r="G48" s="18">
        <f>G28</f>
        <v>0</v>
      </c>
    </row>
    <row r="49" spans="1:11" x14ac:dyDescent="0.35">
      <c r="A49" s="11"/>
      <c r="B49" s="1" t="s">
        <v>47</v>
      </c>
      <c r="F49" s="21">
        <f>F42</f>
        <v>0</v>
      </c>
      <c r="G49" s="21">
        <f>F42</f>
        <v>0</v>
      </c>
    </row>
    <row r="50" spans="1:11" x14ac:dyDescent="0.35">
      <c r="B50" s="11" t="s">
        <v>48</v>
      </c>
      <c r="F50" s="32" t="e">
        <f>F48/F49</f>
        <v>#DIV/0!</v>
      </c>
      <c r="G50" s="32" t="e">
        <f>G48/G49</f>
        <v>#DIV/0!</v>
      </c>
    </row>
    <row r="51" spans="1:11" ht="4.95" customHeight="1" x14ac:dyDescent="0.35"/>
    <row r="52" spans="1:11" x14ac:dyDescent="0.35">
      <c r="A52" s="11" t="s">
        <v>49</v>
      </c>
      <c r="B52" s="1" t="s">
        <v>46</v>
      </c>
      <c r="F52" s="18">
        <f>F28</f>
        <v>0</v>
      </c>
      <c r="G52" s="18">
        <f>G28</f>
        <v>0</v>
      </c>
    </row>
    <row r="53" spans="1:11" x14ac:dyDescent="0.35">
      <c r="B53" s="1" t="s">
        <v>50</v>
      </c>
      <c r="F53" s="22">
        <f>F45</f>
        <v>0</v>
      </c>
      <c r="G53" s="22">
        <f>F45</f>
        <v>0</v>
      </c>
    </row>
    <row r="54" spans="1:11" x14ac:dyDescent="0.35">
      <c r="B54" s="11" t="s">
        <v>51</v>
      </c>
      <c r="F54" s="29" t="e">
        <f>F52/F53</f>
        <v>#DIV/0!</v>
      </c>
      <c r="G54" s="29" t="e">
        <f>G52/G53</f>
        <v>#DIV/0!</v>
      </c>
    </row>
    <row r="55" spans="1:11" s="26" customFormat="1" x14ac:dyDescent="0.35"/>
    <row r="57" spans="1:11" ht="30" customHeight="1" x14ac:dyDescent="0.35">
      <c r="A57" s="34" t="s">
        <v>52</v>
      </c>
      <c r="B57" s="34"/>
      <c r="C57" s="34"/>
    </row>
    <row r="58" spans="1:11" x14ac:dyDescent="0.35">
      <c r="A58" s="9" t="s">
        <v>53</v>
      </c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x14ac:dyDescent="0.35">
      <c r="A59" s="10" t="s">
        <v>54</v>
      </c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x14ac:dyDescent="0.35">
      <c r="A60" s="10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x14ac:dyDescent="0.35">
      <c r="A61" s="10" t="s">
        <v>55</v>
      </c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x14ac:dyDescent="0.35">
      <c r="A62" s="9" t="s">
        <v>56</v>
      </c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x14ac:dyDescent="0.35">
      <c r="A63" s="10" t="s">
        <v>57</v>
      </c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60" customHeight="1" x14ac:dyDescent="0.35">
      <c r="A64" s="40" t="s">
        <v>58</v>
      </c>
      <c r="B64" s="40"/>
      <c r="C64" s="40"/>
      <c r="D64" s="40"/>
      <c r="E64" s="40"/>
      <c r="F64" s="40"/>
      <c r="G64" s="12"/>
      <c r="H64" s="12"/>
      <c r="I64" s="12"/>
      <c r="J64" s="12"/>
      <c r="K64" s="12"/>
    </row>
    <row r="65" spans="1:11" x14ac:dyDescent="0.35">
      <c r="A65" s="10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x14ac:dyDescent="0.35">
      <c r="A66" s="10" t="s">
        <v>59</v>
      </c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75" customHeight="1" x14ac:dyDescent="0.35">
      <c r="A67" s="39" t="s">
        <v>60</v>
      </c>
      <c r="B67" s="39"/>
      <c r="C67" s="39"/>
      <c r="D67" s="39"/>
      <c r="E67" s="39"/>
      <c r="F67" s="39"/>
      <c r="G67" s="30"/>
      <c r="H67" s="30"/>
      <c r="I67" s="30"/>
      <c r="J67" s="30"/>
      <c r="K67" s="30"/>
    </row>
  </sheetData>
  <sheetProtection sheet="1" selectLockedCells="1"/>
  <mergeCells count="18">
    <mergeCell ref="A67:F67"/>
    <mergeCell ref="A64:F64"/>
    <mergeCell ref="A7:F7"/>
    <mergeCell ref="A57:C57"/>
    <mergeCell ref="B16:G16"/>
    <mergeCell ref="A6:F6"/>
    <mergeCell ref="A31:C31"/>
    <mergeCell ref="A18:C18"/>
    <mergeCell ref="A44:C44"/>
    <mergeCell ref="A47:C47"/>
    <mergeCell ref="B15:G15"/>
    <mergeCell ref="B8:G8"/>
    <mergeCell ref="B9:G9"/>
    <mergeCell ref="B10:G10"/>
    <mergeCell ref="B11:G11"/>
    <mergeCell ref="B12:G12"/>
    <mergeCell ref="B13:G13"/>
    <mergeCell ref="B14:G14"/>
  </mergeCells>
  <phoneticPr fontId="26" type="noConversion"/>
  <hyperlinks>
    <hyperlink ref="A3" r:id="rId1" display="This spreadsheet should be submitted to fueldata@imca-int.com" xr:uid="{BAC79902-403F-4BF2-AE40-2E9E868A3EDB}"/>
  </hyperlinks>
  <pageMargins left="0.7" right="0.7" top="0.75" bottom="0.75" header="0.3" footer="0.3"/>
  <pageSetup paperSize="9" scale="4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67AB2CC-1336-44FA-B284-F1FB318E56A5}">
          <x14:formula1>
            <xm:f>Options!$A$2:$A$21</xm:f>
          </x14:formula1>
          <xm:sqref>B15:G15</xm:sqref>
        </x14:dataValidation>
        <x14:dataValidation type="list" allowBlank="1" showInputMessage="1" showErrorMessage="1" xr:uid="{024E7888-1940-441C-8C89-EAECACB2E8B4}">
          <x14:formula1>
            <xm:f>Options!$D$2:$D$8</xm:f>
          </x14:formula1>
          <xm:sqref>B14:G14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90557-B275-4D09-B693-7EBA0EA7500F}">
  <dimension ref="A1:AN2"/>
  <sheetViews>
    <sheetView workbookViewId="0">
      <selection activeCell="B13" sqref="B13:G13"/>
    </sheetView>
  </sheetViews>
  <sheetFormatPr defaultRowHeight="14.4" x14ac:dyDescent="0.3"/>
  <cols>
    <col min="1" max="1" width="17" customWidth="1"/>
    <col min="2" max="2" width="13.88671875" customWidth="1"/>
    <col min="3" max="3" width="13.44140625" customWidth="1"/>
    <col min="4" max="7" width="13.109375" customWidth="1"/>
    <col min="8" max="8" width="13" customWidth="1"/>
    <col min="9" max="9" width="17" customWidth="1"/>
    <col min="10" max="18" width="14.44140625" customWidth="1"/>
    <col min="19" max="19" width="15.44140625" customWidth="1"/>
    <col min="20" max="28" width="14.88671875" customWidth="1"/>
    <col min="29" max="29" width="15.88671875" customWidth="1"/>
    <col min="30" max="30" width="12.33203125" customWidth="1"/>
    <col min="31" max="31" width="12.6640625" customWidth="1"/>
    <col min="32" max="32" width="9.6640625" customWidth="1"/>
    <col min="33" max="33" width="9.44140625" customWidth="1"/>
    <col min="34" max="34" width="9.6640625" customWidth="1"/>
    <col min="35" max="35" width="15" customWidth="1"/>
    <col min="36" max="36" width="14.5546875" customWidth="1"/>
    <col min="37" max="37" width="13.44140625" customWidth="1"/>
    <col min="38" max="38" width="11.109375" customWidth="1"/>
    <col min="39" max="39" width="20.5546875" customWidth="1"/>
    <col min="40" max="40" width="16.44140625" customWidth="1"/>
  </cols>
  <sheetData>
    <row r="1" spans="1:40" x14ac:dyDescent="0.3">
      <c r="A1" t="s">
        <v>61</v>
      </c>
      <c r="B1" t="s">
        <v>62</v>
      </c>
      <c r="C1" t="s">
        <v>63</v>
      </c>
      <c r="D1" t="s">
        <v>64</v>
      </c>
      <c r="E1" t="s">
        <v>119</v>
      </c>
      <c r="F1" t="s">
        <v>120</v>
      </c>
      <c r="G1" t="s">
        <v>126</v>
      </c>
      <c r="H1" t="s">
        <v>123</v>
      </c>
      <c r="I1" t="s">
        <v>65</v>
      </c>
      <c r="J1" t="s">
        <v>66</v>
      </c>
      <c r="K1" t="s">
        <v>67</v>
      </c>
      <c r="L1" t="s">
        <v>68</v>
      </c>
      <c r="M1" t="s">
        <v>69</v>
      </c>
      <c r="N1" t="s">
        <v>70</v>
      </c>
      <c r="O1" t="s">
        <v>71</v>
      </c>
      <c r="P1" t="s">
        <v>72</v>
      </c>
      <c r="Q1" t="s">
        <v>73</v>
      </c>
      <c r="R1" t="s">
        <v>74</v>
      </c>
      <c r="S1" t="s">
        <v>75</v>
      </c>
      <c r="T1" t="s">
        <v>76</v>
      </c>
      <c r="U1" t="s">
        <v>77</v>
      </c>
      <c r="V1" t="s">
        <v>78</v>
      </c>
      <c r="W1" t="s">
        <v>79</v>
      </c>
      <c r="X1" t="s">
        <v>80</v>
      </c>
      <c r="Y1" t="s">
        <v>81</v>
      </c>
      <c r="Z1" t="s">
        <v>82</v>
      </c>
      <c r="AA1" t="s">
        <v>83</v>
      </c>
      <c r="AB1" t="s">
        <v>84</v>
      </c>
      <c r="AC1" t="s">
        <v>85</v>
      </c>
      <c r="AD1" t="s">
        <v>86</v>
      </c>
      <c r="AE1" t="s">
        <v>87</v>
      </c>
      <c r="AF1" t="s">
        <v>88</v>
      </c>
      <c r="AG1" t="s">
        <v>89</v>
      </c>
      <c r="AH1" t="s">
        <v>90</v>
      </c>
      <c r="AI1" t="s">
        <v>91</v>
      </c>
      <c r="AJ1" t="s">
        <v>92</v>
      </c>
      <c r="AK1" t="s">
        <v>93</v>
      </c>
      <c r="AL1" t="s">
        <v>94</v>
      </c>
      <c r="AM1" t="s">
        <v>95</v>
      </c>
      <c r="AN1" t="s">
        <v>96</v>
      </c>
    </row>
    <row r="2" spans="1:40" x14ac:dyDescent="0.3">
      <c r="A2">
        <f>SubmitCompany</f>
        <v>0</v>
      </c>
      <c r="B2">
        <f>SubmitName</f>
        <v>0</v>
      </c>
      <c r="C2">
        <f>SubmitEmail</f>
        <v>0</v>
      </c>
      <c r="D2">
        <f>VesselName</f>
        <v>0</v>
      </c>
      <c r="E2">
        <f>VesselIMONo</f>
        <v>0</v>
      </c>
      <c r="F2">
        <f>VesselGT</f>
        <v>0</v>
      </c>
      <c r="G2">
        <f>PeriodEnd</f>
        <v>2022</v>
      </c>
      <c r="H2">
        <f>VesselType</f>
        <v>0</v>
      </c>
      <c r="I2">
        <f>VesselTypeOther</f>
        <v>0</v>
      </c>
      <c r="J2">
        <f>EngineHours1</f>
        <v>0</v>
      </c>
      <c r="K2">
        <f>EngineHours2</f>
        <v>0</v>
      </c>
      <c r="L2">
        <f>EngineHours3</f>
        <v>0</v>
      </c>
      <c r="M2">
        <f>EngineHours4</f>
        <v>0</v>
      </c>
      <c r="N2">
        <f>EngineHours5</f>
        <v>0</v>
      </c>
      <c r="O2">
        <f>EngineHours6</f>
        <v>0</v>
      </c>
      <c r="P2">
        <f>EngineHours7</f>
        <v>0</v>
      </c>
      <c r="Q2">
        <f>EngineHours8</f>
        <v>0</v>
      </c>
      <c r="R2">
        <f>EngineHours9</f>
        <v>0</v>
      </c>
      <c r="S2">
        <f>EngineHours10</f>
        <v>0</v>
      </c>
      <c r="T2">
        <f>EnginePower1</f>
        <v>0</v>
      </c>
      <c r="U2">
        <f>EnginePower2</f>
        <v>0</v>
      </c>
      <c r="V2">
        <f>EnginePower3</f>
        <v>0</v>
      </c>
      <c r="W2">
        <f>EnginePower4</f>
        <v>0</v>
      </c>
      <c r="X2">
        <f>EnginePower5</f>
        <v>0</v>
      </c>
      <c r="Y2">
        <f>EnginePower6</f>
        <v>0</v>
      </c>
      <c r="Z2">
        <f>EnginePower7</f>
        <v>0</v>
      </c>
      <c r="AA2">
        <f>EnginePower8</f>
        <v>0</v>
      </c>
      <c r="AB2">
        <f>EnginePower9</f>
        <v>0</v>
      </c>
      <c r="AC2">
        <f>EnginePower10</f>
        <v>0</v>
      </c>
      <c r="AD2">
        <f>FuelButane</f>
        <v>0</v>
      </c>
      <c r="AE2">
        <f>FuelEthanol</f>
        <v>0</v>
      </c>
      <c r="AF2">
        <f>FuelHFO</f>
        <v>0</v>
      </c>
      <c r="AG2">
        <f>FuelLFO</f>
        <v>0</v>
      </c>
      <c r="AH2">
        <f>FuelLNG</f>
        <v>0</v>
      </c>
      <c r="AI2">
        <f>FuelMDOMGO</f>
        <v>0</v>
      </c>
      <c r="AJ2">
        <f>FuelMethanol</f>
        <v>0</v>
      </c>
      <c r="AK2">
        <f>FuelPropane</f>
        <v>0</v>
      </c>
      <c r="AL2">
        <f>FuelOther</f>
        <v>0</v>
      </c>
      <c r="AM2">
        <f>FuelOtherConversion</f>
        <v>0</v>
      </c>
      <c r="AN2">
        <f>HoursUnderway</f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F3C62-F6C5-4AAC-8C7C-7F5E6602898D}">
  <dimension ref="A1:D21"/>
  <sheetViews>
    <sheetView workbookViewId="0">
      <selection activeCell="B13" sqref="B13:G13"/>
    </sheetView>
  </sheetViews>
  <sheetFormatPr defaultRowHeight="14.4" x14ac:dyDescent="0.3"/>
  <cols>
    <col min="1" max="1" width="73.77734375" bestFit="1" customWidth="1"/>
  </cols>
  <sheetData>
    <row r="1" spans="1:4" x14ac:dyDescent="0.3">
      <c r="A1" t="s">
        <v>97</v>
      </c>
      <c r="D1" t="s">
        <v>127</v>
      </c>
    </row>
    <row r="2" spans="1:4" x14ac:dyDescent="0.3">
      <c r="A2" t="s">
        <v>98</v>
      </c>
      <c r="D2">
        <v>2019</v>
      </c>
    </row>
    <row r="3" spans="1:4" x14ac:dyDescent="0.3">
      <c r="A3" t="s">
        <v>99</v>
      </c>
      <c r="D3">
        <v>2020</v>
      </c>
    </row>
    <row r="4" spans="1:4" x14ac:dyDescent="0.3">
      <c r="A4" t="s">
        <v>100</v>
      </c>
      <c r="D4">
        <v>2021</v>
      </c>
    </row>
    <row r="5" spans="1:4" x14ac:dyDescent="0.3">
      <c r="A5" t="s">
        <v>101</v>
      </c>
      <c r="D5">
        <v>2022</v>
      </c>
    </row>
    <row r="6" spans="1:4" x14ac:dyDescent="0.3">
      <c r="A6" t="s">
        <v>102</v>
      </c>
      <c r="D6">
        <v>2023</v>
      </c>
    </row>
    <row r="7" spans="1:4" x14ac:dyDescent="0.3">
      <c r="A7" t="s">
        <v>103</v>
      </c>
      <c r="D7">
        <v>2024</v>
      </c>
    </row>
    <row r="8" spans="1:4" x14ac:dyDescent="0.3">
      <c r="A8" t="s">
        <v>104</v>
      </c>
      <c r="D8">
        <v>2025</v>
      </c>
    </row>
    <row r="9" spans="1:4" x14ac:dyDescent="0.3">
      <c r="A9" t="s">
        <v>105</v>
      </c>
    </row>
    <row r="10" spans="1:4" x14ac:dyDescent="0.3">
      <c r="A10" t="s">
        <v>106</v>
      </c>
    </row>
    <row r="11" spans="1:4" x14ac:dyDescent="0.3">
      <c r="A11" t="s">
        <v>107</v>
      </c>
    </row>
    <row r="12" spans="1:4" x14ac:dyDescent="0.3">
      <c r="A12" t="s">
        <v>108</v>
      </c>
    </row>
    <row r="13" spans="1:4" x14ac:dyDescent="0.3">
      <c r="A13" t="s">
        <v>109</v>
      </c>
    </row>
    <row r="14" spans="1:4" x14ac:dyDescent="0.3">
      <c r="A14" t="s">
        <v>110</v>
      </c>
    </row>
    <row r="15" spans="1:4" x14ac:dyDescent="0.3">
      <c r="A15" t="s">
        <v>111</v>
      </c>
    </row>
    <row r="16" spans="1:4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</sheetData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66707e7-e416-4f53-a134-6452abca3b29">
      <UserInfo>
        <DisplayName>Margaret Fitzgerald</DisplayName>
        <AccountId>13</AccountId>
        <AccountType/>
      </UserInfo>
      <UserInfo>
        <DisplayName>Adam Hugo</DisplayName>
        <AccountId>12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816C6ED69BF448A203B08F2570DFFE" ma:contentTypeVersion="6" ma:contentTypeDescription="Create a new document." ma:contentTypeScope="" ma:versionID="e302e47b5042ae4d1f1e5ce0ad1b115b">
  <xsd:schema xmlns:xsd="http://www.w3.org/2001/XMLSchema" xmlns:xs="http://www.w3.org/2001/XMLSchema" xmlns:p="http://schemas.microsoft.com/office/2006/metadata/properties" xmlns:ns2="2a6275f8-5f30-4185-8add-ce5e4027f65d" xmlns:ns3="066707e7-e416-4f53-a134-6452abca3b29" targetNamespace="http://schemas.microsoft.com/office/2006/metadata/properties" ma:root="true" ma:fieldsID="f6d34aa9c07fd50f72cfdbce534c91c2" ns2:_="" ns3:_="">
    <xsd:import namespace="2a6275f8-5f30-4185-8add-ce5e4027f65d"/>
    <xsd:import namespace="066707e7-e416-4f53-a134-6452abca3b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6275f8-5f30-4185-8add-ce5e4027f6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707e7-e416-4f53-a134-6452abca3b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944C0F-BF0A-470D-ACC4-42BC1A88A24E}">
  <ds:schemaRefs>
    <ds:schemaRef ds:uri="http://schemas.microsoft.com/office/2006/metadata/properties"/>
    <ds:schemaRef ds:uri="http://schemas.microsoft.com/office/infopath/2007/PartnerControls"/>
    <ds:schemaRef ds:uri="066707e7-e416-4f53-a134-6452abca3b29"/>
  </ds:schemaRefs>
</ds:datastoreItem>
</file>

<file path=customXml/itemProps2.xml><?xml version="1.0" encoding="utf-8"?>
<ds:datastoreItem xmlns:ds="http://schemas.openxmlformats.org/officeDocument/2006/customXml" ds:itemID="{D2CDDE97-7376-489D-AF90-9661585F19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6275f8-5f30-4185-8add-ce5e4027f65d"/>
    <ds:schemaRef ds:uri="066707e7-e416-4f53-a134-6452abca3b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3DF6F24-6EB6-4C79-BA4A-59EAADA5BB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43</vt:i4>
      </vt:variant>
    </vt:vector>
  </HeadingPairs>
  <TitlesOfParts>
    <vt:vector size="46" baseType="lpstr">
      <vt:lpstr>FuelData</vt:lpstr>
      <vt:lpstr>Submit</vt:lpstr>
      <vt:lpstr>Options</vt:lpstr>
      <vt:lpstr>Engine1Power</vt:lpstr>
      <vt:lpstr>Engine2Power</vt:lpstr>
      <vt:lpstr>EngineHours1</vt:lpstr>
      <vt:lpstr>EngineHours10</vt:lpstr>
      <vt:lpstr>EngineHours2</vt:lpstr>
      <vt:lpstr>EngineHours3</vt:lpstr>
      <vt:lpstr>EngineHours4</vt:lpstr>
      <vt:lpstr>EngineHours5</vt:lpstr>
      <vt:lpstr>EngineHours6</vt:lpstr>
      <vt:lpstr>EngineHours7</vt:lpstr>
      <vt:lpstr>EngineHours8</vt:lpstr>
      <vt:lpstr>EngineHours9</vt:lpstr>
      <vt:lpstr>EnginePower1</vt:lpstr>
      <vt:lpstr>EnginePower10</vt:lpstr>
      <vt:lpstr>EnginePower2</vt:lpstr>
      <vt:lpstr>EnginePower3</vt:lpstr>
      <vt:lpstr>EnginePower4</vt:lpstr>
      <vt:lpstr>EnginePower5</vt:lpstr>
      <vt:lpstr>EnginePower6</vt:lpstr>
      <vt:lpstr>EnginePower7</vt:lpstr>
      <vt:lpstr>EnginePower8</vt:lpstr>
      <vt:lpstr>EnginePower9</vt:lpstr>
      <vt:lpstr>FuelButane</vt:lpstr>
      <vt:lpstr>FuelEthanol</vt:lpstr>
      <vt:lpstr>FuelHFO</vt:lpstr>
      <vt:lpstr>FuelLFO</vt:lpstr>
      <vt:lpstr>FuelLNG</vt:lpstr>
      <vt:lpstr>FuelMDOMGO</vt:lpstr>
      <vt:lpstr>FuelMethanol</vt:lpstr>
      <vt:lpstr>FuelOther</vt:lpstr>
      <vt:lpstr>FuelOtherConversion</vt:lpstr>
      <vt:lpstr>FuelPropane</vt:lpstr>
      <vt:lpstr>HoursUnderway</vt:lpstr>
      <vt:lpstr>PeriodEnd</vt:lpstr>
      <vt:lpstr>FuelData!Print_Area</vt:lpstr>
      <vt:lpstr>SubmitCompany</vt:lpstr>
      <vt:lpstr>SubmitEmail</vt:lpstr>
      <vt:lpstr>SubmitName</vt:lpstr>
      <vt:lpstr>VesselGT</vt:lpstr>
      <vt:lpstr>VesselIMONo</vt:lpstr>
      <vt:lpstr>VesselName</vt:lpstr>
      <vt:lpstr>VesselType</vt:lpstr>
      <vt:lpstr>VesselTypeOther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Hugo</dc:creator>
  <cp:keywords/>
  <dc:description/>
  <cp:lastModifiedBy>Adam Hugo</cp:lastModifiedBy>
  <cp:revision/>
  <dcterms:created xsi:type="dcterms:W3CDTF">2020-01-23T10:57:20Z</dcterms:created>
  <dcterms:modified xsi:type="dcterms:W3CDTF">2023-08-21T13:46:49Z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0x0101000F816C6ED69BF448A203B08F2570DFFE</vt:lpwstr>
  </property>
  <property fmtid="{D5CDD505-2E9C-101B-9397-08002B2CF9AE}" pid="3" name="Order">
    <vt:r8>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